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1760" activeTab="0"/>
  </bookViews>
  <sheets>
    <sheet name="IZVRŠENJE 2018." sheetId="1" r:id="rId1"/>
  </sheets>
  <definedNames>
    <definedName name="_xlnm.Print_Titles" localSheetId="0">'IZVRŠENJE 2018.'!$5:$6</definedName>
    <definedName name="_xlnm.Print_Area" localSheetId="0">'IZVRŠENJE 2018.'!$A$1:$F$105</definedName>
  </definedNames>
  <calcPr fullCalcOnLoad="1"/>
</workbook>
</file>

<file path=xl/sharedStrings.xml><?xml version="1.0" encoding="utf-8"?>
<sst xmlns="http://schemas.openxmlformats.org/spreadsheetml/2006/main" count="107" uniqueCount="78">
  <si>
    <t>OPIS</t>
  </si>
  <si>
    <t>1.</t>
  </si>
  <si>
    <t>2.</t>
  </si>
  <si>
    <t>3.</t>
  </si>
  <si>
    <t>4.</t>
  </si>
  <si>
    <t>5.</t>
  </si>
  <si>
    <t>3113 PLAĆE ZA PREKOVREMENI RAD</t>
  </si>
  <si>
    <t>3121 OSTALI RASHODI ZA ZAPOSLENE</t>
  </si>
  <si>
    <t xml:space="preserve"> UKUPNO 312 OSTALI RASHODI ZA ZAPOSLENE</t>
  </si>
  <si>
    <t>3132 DOPRINOSI ZA OBVEZNO ZDRAVSTVENO OSIGURANJE</t>
  </si>
  <si>
    <t>3133 DOPRINOSI ZA OBVEZNO OSIGURANJE U SLUČAJU NEZAPOSLENOSTI</t>
  </si>
  <si>
    <t xml:space="preserve"> UKUPNO 313 DOPRINOSI NA PLAĆE</t>
  </si>
  <si>
    <t>3212 NAKNADE ZA PRIJEVOZ, ZA RAD NA TERENU I ODVOJENI ŽIVOT</t>
  </si>
  <si>
    <t>3213 STRUČNO USAVRŠAVANJE ZAPOSLENIKA</t>
  </si>
  <si>
    <t xml:space="preserve"> UKUPNO 321 NAKNADE TROŠKOVA ZAPOSLENIMA</t>
  </si>
  <si>
    <t>3221 UREDSKI MATERIJAL I OSTALI MATERIJALNI RASHODI</t>
  </si>
  <si>
    <t>3224 MATERIJAL I DIJELOVI ZA TEKUĆE I INVESTICIJSKO ODRŽAVANJE</t>
  </si>
  <si>
    <t xml:space="preserve"> UKUPNO 322 RASHODI ZA MATERIJAL I ENERGIJU</t>
  </si>
  <si>
    <t>3231 USLUGE TELEFONA, POŠTE I PRIJEVOZA</t>
  </si>
  <si>
    <t>3232 USLUGE TEKUĆEG I INVESTICIJSKOG  ODRŽAVANJA</t>
  </si>
  <si>
    <t>3233 USLUGE PROMIDŽBE I INFORMIRANJA</t>
  </si>
  <si>
    <t>3235 ZAKUPNINE I NAJAMNINE</t>
  </si>
  <si>
    <t>3238 RAČUNALNE USLUGE</t>
  </si>
  <si>
    <t>3239 OSTALE USLUGE</t>
  </si>
  <si>
    <t xml:space="preserve"> UKUPNO 323 RASHODI ZA USLUGE</t>
  </si>
  <si>
    <t>3293 REPREZENTACIJA</t>
  </si>
  <si>
    <t>3299 OSTALI NESPOMENUTI RASHODI POSLOVANJA</t>
  </si>
  <si>
    <t xml:space="preserve"> UKUPNO 329 OSTALI NESPOMENUTI RASHODI POSLOVANJA</t>
  </si>
  <si>
    <t>3431 BANKARSKE USLUGE I USLUGE PLATNOG PROMETA</t>
  </si>
  <si>
    <t xml:space="preserve"> UKUPNO 343 OSTALI FINANCIJSKI RASHODI</t>
  </si>
  <si>
    <t xml:space="preserve">4221 UREDSKA OPREMA I NAMJEŠTAJ </t>
  </si>
  <si>
    <t>4222 KOMUNIKACIJSKA OPREMA</t>
  </si>
  <si>
    <t xml:space="preserve"> UKUPNO 422 POSTROJENJA I OPREMA</t>
  </si>
  <si>
    <t>UKUPNO A 532 004</t>
  </si>
  <si>
    <t>3211 SLUŽBENA PUTOVANJA</t>
  </si>
  <si>
    <t>3241 NAKNADE TROŠKOVA OSOBAMA IZVAN RADNOG ODNOSA</t>
  </si>
  <si>
    <t>3291 NAKNADE ZA RAD PREDSTAVNIČKIH I IZVRŠNIH TIJELA, POVJERENSTAVA I SLIČNO</t>
  </si>
  <si>
    <t>UKUPNO  A 532 009</t>
  </si>
  <si>
    <t>UKUPNO A 532 013</t>
  </si>
  <si>
    <t>UKUPNO A 532 017</t>
  </si>
  <si>
    <t>4123 LICENCE</t>
  </si>
  <si>
    <t>4262 ULAGANJA U RAČUNALNE PROGRAME</t>
  </si>
  <si>
    <t xml:space="preserve"> UKUPNO 311 PLAĆE (BRUTO)</t>
  </si>
  <si>
    <t xml:space="preserve"> UKUPNO 372 OSTALE NAKNADE GRAĐANIMA I KUĆANSTVIMA IZ PRORAČUNA</t>
  </si>
  <si>
    <t>3225 SITNI INVENTAR I AUTO GUME</t>
  </si>
  <si>
    <t>3236 ZDRAVSTVENE I VETERINARSKE USLUGE</t>
  </si>
  <si>
    <t>3433 ZATEZNE KAMATE</t>
  </si>
  <si>
    <t xml:space="preserve">3721 NAKNADE GRAĐANIMA I KUĆANSTVIMA U NOVCU </t>
  </si>
  <si>
    <t>UKUPNO 323 RASHODI ZA USLUGE</t>
  </si>
  <si>
    <t>UKUPNO 324 NAKNADE TROŠKOVA OSOBAMA IZVAN RADNOG ODNOSA</t>
  </si>
  <si>
    <t xml:space="preserve">A 532 004 ADMINISTRACIJA I UPRAVLJANJE   </t>
  </si>
  <si>
    <t xml:space="preserve">A 532 013 PROVEDBA DRUGIH NACIONALNIH POLITIKA I STRATEGIJA  </t>
  </si>
  <si>
    <t xml:space="preserve">A 532 017 JAČANJE KAPACITETA ZA USPOSTAVLJANJE RAVNOPRAVNOSTI SPOLOVA - TRANSITION FACILITY INSTRUMENT EU POMOĆI  </t>
  </si>
  <si>
    <t xml:space="preserve">K 532 005 INFORMATIZACIJA UREDA ZA RAVNOPRAVNOST SPOLOVA  </t>
  </si>
  <si>
    <t xml:space="preserve">A 532 009 PROVEDBA ZAKONA O RAVNOPRAVNOSTI SPOLOVA I NACIONALNE POLITIKE </t>
  </si>
  <si>
    <t xml:space="preserve">3233 USLUGE PROMIDŽBE I INFORMIRANJA </t>
  </si>
  <si>
    <t xml:space="preserve">3235 ZAKUPNINE I NAJAMNINE </t>
  </si>
  <si>
    <t xml:space="preserve">3237 INTELEKTUALNE I OSOBNE USLUGE </t>
  </si>
  <si>
    <t xml:space="preserve">3111 PLAĆE ZA REDOVAN RAD </t>
  </si>
  <si>
    <t>PLAN 2018.</t>
  </si>
  <si>
    <t>3811 TEKUĆE DONACIJE U NOVCU</t>
  </si>
  <si>
    <t xml:space="preserve"> UKUPNO 381 TEKUĆE DONACIJE</t>
  </si>
  <si>
    <t>UKUPNO  A 532 018</t>
  </si>
  <si>
    <t>A 532 019 AKTIVNOSTI UREDA VEZANE ZA PREDSJEDANJE RH VIJEĆEM EU U 2020.</t>
  </si>
  <si>
    <t>A 532 018 SUDJELOVANJE UREDA U AKTIVNOSTIMA PREDSJEDANJA VIJEĆEM MINISTARA VIJEĆA EUROPE 2018.</t>
  </si>
  <si>
    <t>PLAN 2018. NAKON PRENAMJENE 5%</t>
  </si>
  <si>
    <t xml:space="preserve"> UKUPNO  A 532 019</t>
  </si>
  <si>
    <t xml:space="preserve"> UKUPNO 412 NEMATERIJALNA IMOVINA</t>
  </si>
  <si>
    <t xml:space="preserve"> UKUPNO 426 NEMATERIJALNA PROIZVEDENA IMOVINA</t>
  </si>
  <si>
    <t xml:space="preserve"> UKUPNO K 532 005</t>
  </si>
  <si>
    <t xml:space="preserve"> SVEUKUPNO</t>
  </si>
  <si>
    <t>PLAN 2018. NAKON REBALANSA</t>
  </si>
  <si>
    <t>3432 NEGATIVNE TEČAJNE RAZLIKE I RAZLIKE ZBOG PRIMJENE VALUTNE KLAUZULE</t>
  </si>
  <si>
    <t>KONAČNI PLAN 2018.</t>
  </si>
  <si>
    <t>IZVRŠENJE                                                              01.01. - 31.12.2018.</t>
  </si>
  <si>
    <t>020   VLADA REPUBLIKE HRVATSKE</t>
  </si>
  <si>
    <t>92 URED ZA RAVNOPRAVNOST SPOLOVA</t>
  </si>
  <si>
    <t>3237 INTELEKTUALNE I OSOBNE USLUGE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</si>
</sst>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6"/>
      <name val="Times New Roman CE"/>
      <family val="1"/>
    </font>
    <font>
      <sz val="6"/>
      <name val="Arial"/>
      <family val="2"/>
    </font>
    <font>
      <b/>
      <sz val="10"/>
      <name val="Arial"/>
      <family val="2"/>
    </font>
    <font>
      <b/>
      <sz val="7"/>
      <name val="Times New Roman CE"/>
      <family val="1"/>
    </font>
    <font>
      <b/>
      <sz val="9"/>
      <name val="Times New Roman CE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11" borderId="10" xfId="51" applyFont="1" applyFill="1" applyBorder="1" applyAlignment="1">
      <alignment horizontal="center" vertical="center"/>
      <protection/>
    </xf>
    <xf numFmtId="0" fontId="5" fillId="11" borderId="10" xfId="5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11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11" borderId="10" xfId="51" applyFont="1" applyFill="1" applyBorder="1" applyAlignment="1">
      <alignment horizontal="center" vertical="center" wrapText="1"/>
      <protection/>
    </xf>
    <xf numFmtId="0" fontId="8" fillId="11" borderId="10" xfId="51" applyFont="1" applyFill="1" applyBorder="1" applyAlignment="1">
      <alignment horizontal="left" vertical="center"/>
      <protection/>
    </xf>
    <xf numFmtId="0" fontId="9" fillId="11" borderId="10" xfId="51" applyFont="1" applyFill="1" applyBorder="1" applyAlignment="1">
      <alignment horizontal="left" vertical="center"/>
      <protection/>
    </xf>
    <xf numFmtId="0" fontId="9" fillId="0" borderId="10" xfId="51" applyFont="1" applyBorder="1" applyAlignment="1">
      <alignment horizontal="left" vertical="center" wrapText="1"/>
      <protection/>
    </xf>
    <xf numFmtId="4" fontId="9" fillId="0" borderId="10" xfId="51" applyNumberFormat="1" applyFont="1" applyBorder="1" applyAlignment="1">
      <alignment horizontal="right" vertical="distributed"/>
      <protection/>
    </xf>
    <xf numFmtId="0" fontId="10" fillId="11" borderId="10" xfId="52" applyFont="1" applyFill="1" applyBorder="1" applyAlignment="1">
      <alignment horizontal="left" vertical="center"/>
      <protection/>
    </xf>
    <xf numFmtId="4" fontId="9" fillId="11" borderId="10" xfId="51" applyNumberFormat="1" applyFont="1" applyFill="1" applyBorder="1" applyAlignment="1">
      <alignment horizontal="right" vertical="distributed"/>
      <protection/>
    </xf>
    <xf numFmtId="0" fontId="10" fillId="11" borderId="10" xfId="53" applyFont="1" applyFill="1" applyBorder="1" applyAlignment="1">
      <alignment horizontal="left" vertical="center" wrapText="1"/>
      <protection/>
    </xf>
    <xf numFmtId="4" fontId="9" fillId="11" borderId="10" xfId="51" applyNumberFormat="1" applyFont="1" applyFill="1" applyBorder="1" applyAlignment="1">
      <alignment horizontal="right" vertical="distributed"/>
      <protection/>
    </xf>
    <xf numFmtId="0" fontId="10" fillId="11" borderId="10" xfId="52" applyFont="1" applyFill="1" applyBorder="1" applyAlignment="1">
      <alignment horizontal="left" vertical="center" wrapText="1"/>
      <protection/>
    </xf>
    <xf numFmtId="0" fontId="9" fillId="0" borderId="10" xfId="51" applyFont="1" applyBorder="1" applyAlignment="1">
      <alignment horizontal="left" vertical="center"/>
      <protection/>
    </xf>
    <xf numFmtId="0" fontId="9" fillId="0" borderId="10" xfId="51" applyFont="1" applyBorder="1" applyAlignment="1">
      <alignment horizontal="left" vertical="center" wrapText="1"/>
      <protection/>
    </xf>
    <xf numFmtId="4" fontId="10" fillId="11" borderId="10" xfId="52" applyNumberFormat="1" applyFont="1" applyFill="1" applyBorder="1" applyAlignment="1">
      <alignment horizontal="left" vertical="center" wrapText="1"/>
      <protection/>
    </xf>
    <xf numFmtId="4" fontId="10" fillId="11" borderId="10" xfId="52" applyNumberFormat="1" applyFont="1" applyFill="1" applyBorder="1" applyAlignment="1">
      <alignment horizontal="left" vertical="center"/>
      <protection/>
    </xf>
    <xf numFmtId="0" fontId="10" fillId="11" borderId="10" xfId="50" applyFont="1" applyFill="1" applyBorder="1" applyAlignment="1">
      <alignment horizontal="left" vertical="center" wrapText="1"/>
      <protection/>
    </xf>
    <xf numFmtId="4" fontId="10" fillId="11" borderId="10" xfId="50" applyNumberFormat="1" applyFont="1" applyFill="1" applyBorder="1" applyAlignment="1">
      <alignment horizontal="right" vertical="distributed"/>
      <protection/>
    </xf>
    <xf numFmtId="0" fontId="10" fillId="0" borderId="10" xfId="0" applyFont="1" applyBorder="1" applyAlignment="1">
      <alignment horizontal="left" vertical="center" wrapText="1"/>
    </xf>
    <xf numFmtId="0" fontId="10" fillId="11" borderId="10" xfId="51" applyFont="1" applyFill="1" applyBorder="1" applyAlignment="1">
      <alignment horizontal="left" vertical="center"/>
      <protection/>
    </xf>
    <xf numFmtId="4" fontId="10" fillId="11" borderId="10" xfId="51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9" fillId="17" borderId="10" xfId="51" applyFont="1" applyFill="1" applyBorder="1" applyAlignment="1">
      <alignment horizontal="left" vertical="center" wrapText="1"/>
      <protection/>
    </xf>
    <xf numFmtId="4" fontId="9" fillId="17" borderId="10" xfId="51" applyNumberFormat="1" applyFont="1" applyFill="1" applyBorder="1" applyAlignment="1">
      <alignment horizontal="right" vertical="distributed"/>
      <protection/>
    </xf>
    <xf numFmtId="4" fontId="9" fillId="0" borderId="10" xfId="51" applyNumberFormat="1" applyFont="1" applyBorder="1" applyAlignment="1">
      <alignment horizontal="right" vertical="distributed"/>
      <protection/>
    </xf>
    <xf numFmtId="0" fontId="9" fillId="0" borderId="10" xfId="51" applyFont="1" applyBorder="1" applyAlignment="1">
      <alignment horizontal="center" vertical="center"/>
      <protection/>
    </xf>
    <xf numFmtId="4" fontId="9" fillId="0" borderId="10" xfId="51" applyNumberFormat="1" applyFont="1" applyFill="1" applyBorder="1" applyAlignment="1">
      <alignment horizontal="right" vertical="distributed"/>
      <protection/>
    </xf>
    <xf numFmtId="0" fontId="9" fillId="0" borderId="10" xfId="51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distributed" wrapText="1"/>
      <protection/>
    </xf>
    <xf numFmtId="0" fontId="9" fillId="33" borderId="10" xfId="51" applyFont="1" applyFill="1" applyBorder="1" applyAlignment="1">
      <alignment horizontal="left" vertical="center" wrapText="1"/>
      <protection/>
    </xf>
    <xf numFmtId="4" fontId="9" fillId="33" borderId="10" xfId="51" applyNumberFormat="1" applyFont="1" applyFill="1" applyBorder="1" applyAlignment="1">
      <alignment horizontal="right" vertical="distributed"/>
      <protection/>
    </xf>
    <xf numFmtId="4" fontId="9" fillId="33" borderId="10" xfId="51" applyNumberFormat="1" applyFont="1" applyFill="1" applyBorder="1" applyAlignment="1">
      <alignment horizontal="right" vertical="distributed"/>
      <protection/>
    </xf>
    <xf numFmtId="0" fontId="10" fillId="33" borderId="10" xfId="52" applyFont="1" applyFill="1" applyBorder="1" applyAlignment="1">
      <alignment horizontal="left" vertical="center" wrapText="1"/>
      <protection/>
    </xf>
    <xf numFmtId="0" fontId="10" fillId="0" borderId="10" xfId="50" applyFont="1" applyBorder="1" applyAlignment="1">
      <alignment horizontal="left" vertical="center" wrapText="1"/>
      <protection/>
    </xf>
    <xf numFmtId="4" fontId="10" fillId="0" borderId="10" xfId="50" applyNumberFormat="1" applyFont="1" applyBorder="1" applyAlignment="1">
      <alignment horizontal="right" vertical="distributed"/>
      <protection/>
    </xf>
    <xf numFmtId="4" fontId="9" fillId="0" borderId="10" xfId="51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13. UNUTARNJI NADZOR" xfId="50"/>
    <cellStyle name="Obično_21. RAVNOPRAVNOST SPOLOVA" xfId="51"/>
    <cellStyle name="Obično_23. RAZVOJNA STRATEGIJA" xfId="52"/>
    <cellStyle name="Obično_6. UDRUGE" xfId="53"/>
    <cellStyle name="Obično_UZOP 2005.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PageLayoutView="0" workbookViewId="0" topLeftCell="A1">
      <selection activeCell="A9" sqref="A9"/>
    </sheetView>
  </sheetViews>
  <sheetFormatPr defaultColWidth="14.7109375" defaultRowHeight="15"/>
  <cols>
    <col min="1" max="1" width="47.28125" style="0" customWidth="1"/>
    <col min="2" max="2" width="10.00390625" style="0" bestFit="1" customWidth="1"/>
    <col min="3" max="4" width="11.28125" style="0" bestFit="1" customWidth="1"/>
    <col min="5" max="6" width="10.00390625" style="0" bestFit="1" customWidth="1"/>
    <col min="7" max="23" width="8.8515625" style="1" customWidth="1"/>
    <col min="24" max="247" width="9.140625" style="0" customWidth="1"/>
    <col min="248" max="248" width="70.7109375" style="0" customWidth="1"/>
  </cols>
  <sheetData>
    <row r="1" spans="1:6" ht="19.5" customHeight="1">
      <c r="A1" s="49" t="s">
        <v>75</v>
      </c>
      <c r="B1" s="49"/>
      <c r="C1" s="49"/>
      <c r="D1" s="49"/>
      <c r="E1" s="49"/>
      <c r="F1" s="49"/>
    </row>
    <row r="2" spans="1:6" ht="19.5" customHeight="1">
      <c r="A2" s="49" t="s">
        <v>76</v>
      </c>
      <c r="B2" s="49"/>
      <c r="C2" s="49"/>
      <c r="D2" s="49"/>
      <c r="E2" s="49"/>
      <c r="F2" s="49"/>
    </row>
    <row r="3" spans="1:6" ht="17.25" customHeight="1">
      <c r="A3" s="50"/>
      <c r="B3" s="50"/>
      <c r="C3" s="50"/>
      <c r="D3" s="50"/>
      <c r="E3" s="50"/>
      <c r="F3" s="50"/>
    </row>
    <row r="4" spans="1:6" ht="0.75" customHeight="1">
      <c r="A4" s="2"/>
      <c r="B4" s="3"/>
      <c r="C4" s="3"/>
      <c r="D4" s="3"/>
      <c r="E4" s="3"/>
      <c r="F4" s="3"/>
    </row>
    <row r="5" spans="1:23" s="7" customFormat="1" ht="32.25" customHeight="1">
      <c r="A5" s="4" t="s">
        <v>0</v>
      </c>
      <c r="B5" s="5" t="s">
        <v>59</v>
      </c>
      <c r="C5" s="5" t="s">
        <v>65</v>
      </c>
      <c r="D5" s="5" t="s">
        <v>71</v>
      </c>
      <c r="E5" s="5" t="s">
        <v>73</v>
      </c>
      <c r="F5" s="5" t="s">
        <v>74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6" ht="13.5" customHeight="1">
      <c r="A6" s="12"/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</row>
    <row r="7" spans="1:6" ht="24.75" customHeight="1">
      <c r="A7" s="14" t="s">
        <v>50</v>
      </c>
      <c r="B7" s="38"/>
      <c r="C7" s="38"/>
      <c r="D7" s="38"/>
      <c r="E7" s="38"/>
      <c r="F7" s="38"/>
    </row>
    <row r="8" spans="1:6" ht="24.75" customHeight="1">
      <c r="A8" s="21" t="s">
        <v>58</v>
      </c>
      <c r="B8" s="15">
        <v>1225000</v>
      </c>
      <c r="C8" s="15">
        <v>1163750</v>
      </c>
      <c r="D8" s="39">
        <v>1043750</v>
      </c>
      <c r="E8" s="39">
        <v>991750</v>
      </c>
      <c r="F8" s="15">
        <v>982988.36</v>
      </c>
    </row>
    <row r="9" spans="1:6" ht="24.75" customHeight="1">
      <c r="A9" s="21" t="s">
        <v>6</v>
      </c>
      <c r="B9" s="15">
        <v>7500</v>
      </c>
      <c r="C9" s="15">
        <v>7500</v>
      </c>
      <c r="D9" s="15">
        <v>7500</v>
      </c>
      <c r="E9" s="15">
        <v>7500</v>
      </c>
      <c r="F9" s="15">
        <v>4227.08</v>
      </c>
    </row>
    <row r="10" spans="1:6" ht="24.75" customHeight="1">
      <c r="A10" s="13" t="s">
        <v>42</v>
      </c>
      <c r="B10" s="17">
        <f>SUM(B8:B9)</f>
        <v>1232500</v>
      </c>
      <c r="C10" s="17">
        <f>SUM(C8:C9)</f>
        <v>1171250</v>
      </c>
      <c r="D10" s="17">
        <f>SUM(D8:D9)</f>
        <v>1051250</v>
      </c>
      <c r="E10" s="17">
        <f>SUM(E8:E9)</f>
        <v>999250</v>
      </c>
      <c r="F10" s="17">
        <f>SUM(F8:F9)</f>
        <v>987215.44</v>
      </c>
    </row>
    <row r="11" spans="1:6" ht="24.75" customHeight="1">
      <c r="A11" s="21" t="s">
        <v>7</v>
      </c>
      <c r="B11" s="15">
        <v>45000</v>
      </c>
      <c r="C11" s="15">
        <v>45000</v>
      </c>
      <c r="D11" s="15">
        <v>45000</v>
      </c>
      <c r="E11" s="15">
        <v>45000</v>
      </c>
      <c r="F11" s="15">
        <v>24211.7</v>
      </c>
    </row>
    <row r="12" spans="1:23" s="8" customFormat="1" ht="24.75" customHeight="1">
      <c r="A12" s="20" t="s">
        <v>8</v>
      </c>
      <c r="B12" s="19">
        <f>SUM(B11)</f>
        <v>45000</v>
      </c>
      <c r="C12" s="19">
        <f>SUM(C11)</f>
        <v>45000</v>
      </c>
      <c r="D12" s="19">
        <f>SUM(D11)</f>
        <v>45000</v>
      </c>
      <c r="E12" s="19">
        <f>SUM(E11)</f>
        <v>45000</v>
      </c>
      <c r="F12" s="19">
        <f>SUM(F11)</f>
        <v>24211.7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6" ht="24.75" customHeight="1">
      <c r="A13" s="14" t="s">
        <v>9</v>
      </c>
      <c r="B13" s="15">
        <v>194000</v>
      </c>
      <c r="C13" s="15">
        <v>184300</v>
      </c>
      <c r="D13" s="39">
        <v>161300</v>
      </c>
      <c r="E13" s="39">
        <v>153300</v>
      </c>
      <c r="F13" s="15">
        <v>146515.26</v>
      </c>
    </row>
    <row r="14" spans="1:6" ht="24.75" customHeight="1">
      <c r="A14" s="14" t="s">
        <v>10</v>
      </c>
      <c r="B14" s="15">
        <v>21000</v>
      </c>
      <c r="C14" s="15">
        <v>19950</v>
      </c>
      <c r="D14" s="39">
        <v>17950</v>
      </c>
      <c r="E14" s="39">
        <v>17950</v>
      </c>
      <c r="F14" s="15">
        <v>16030.58</v>
      </c>
    </row>
    <row r="15" spans="1:23" s="8" customFormat="1" ht="24.75" customHeight="1">
      <c r="A15" s="16" t="s">
        <v>11</v>
      </c>
      <c r="B15" s="17">
        <f>SUM(B13,B14)</f>
        <v>215000</v>
      </c>
      <c r="C15" s="17">
        <f>SUM(C13,C14)</f>
        <v>204250</v>
      </c>
      <c r="D15" s="17">
        <f>SUM(D13,D14)</f>
        <v>179250</v>
      </c>
      <c r="E15" s="17">
        <f>SUM(E13,E14)</f>
        <v>171250</v>
      </c>
      <c r="F15" s="17">
        <f>SUM(F13,F14)</f>
        <v>162545.84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6" ht="24.75" customHeight="1">
      <c r="A16" s="14" t="s">
        <v>12</v>
      </c>
      <c r="B16" s="15">
        <v>40000</v>
      </c>
      <c r="C16" s="15">
        <v>38000</v>
      </c>
      <c r="D16" s="15">
        <v>38000</v>
      </c>
      <c r="E16" s="15">
        <v>38000</v>
      </c>
      <c r="F16" s="15">
        <v>22254.78</v>
      </c>
    </row>
    <row r="17" spans="1:6" ht="24.75" customHeight="1">
      <c r="A17" s="14" t="s">
        <v>13</v>
      </c>
      <c r="B17" s="15">
        <v>1000</v>
      </c>
      <c r="C17" s="15">
        <v>1000</v>
      </c>
      <c r="D17" s="15">
        <v>1000</v>
      </c>
      <c r="E17" s="15">
        <v>1000</v>
      </c>
      <c r="F17" s="15">
        <v>0</v>
      </c>
    </row>
    <row r="18" spans="1:23" s="8" customFormat="1" ht="24.75" customHeight="1">
      <c r="A18" s="18" t="s">
        <v>14</v>
      </c>
      <c r="B18" s="17">
        <f>SUM(B16,B17)</f>
        <v>41000</v>
      </c>
      <c r="C18" s="17">
        <f>SUM(C16,C17)</f>
        <v>39000</v>
      </c>
      <c r="D18" s="17">
        <f>SUM(D16,D17)</f>
        <v>39000</v>
      </c>
      <c r="E18" s="17">
        <f>SUM(E16,E17)</f>
        <v>39000</v>
      </c>
      <c r="F18" s="17">
        <f>SUM(F16,F17)</f>
        <v>22254.78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6" ht="24.75" customHeight="1">
      <c r="A19" s="40" t="s">
        <v>15</v>
      </c>
      <c r="B19" s="39">
        <v>14000</v>
      </c>
      <c r="C19" s="39">
        <v>14000</v>
      </c>
      <c r="D19" s="39">
        <v>14000</v>
      </c>
      <c r="E19" s="39">
        <v>14000</v>
      </c>
      <c r="F19" s="39">
        <v>10999.42</v>
      </c>
    </row>
    <row r="20" spans="1:6" ht="24.75" customHeight="1">
      <c r="A20" s="22" t="s">
        <v>16</v>
      </c>
      <c r="B20" s="37">
        <v>100</v>
      </c>
      <c r="C20" s="37">
        <v>100</v>
      </c>
      <c r="D20" s="37">
        <v>100</v>
      </c>
      <c r="E20" s="37">
        <v>100</v>
      </c>
      <c r="F20" s="37">
        <v>64.8</v>
      </c>
    </row>
    <row r="21" spans="1:6" ht="24.75" customHeight="1">
      <c r="A21" s="22" t="s">
        <v>44</v>
      </c>
      <c r="B21" s="37">
        <v>500</v>
      </c>
      <c r="C21" s="37">
        <v>500</v>
      </c>
      <c r="D21" s="37">
        <v>500</v>
      </c>
      <c r="E21" s="37">
        <v>500</v>
      </c>
      <c r="F21" s="37">
        <v>799</v>
      </c>
    </row>
    <row r="22" spans="1:23" s="8" customFormat="1" ht="24.75" customHeight="1">
      <c r="A22" s="20" t="s">
        <v>17</v>
      </c>
      <c r="B22" s="19">
        <f>SUM(B19,B20,B21)</f>
        <v>14600</v>
      </c>
      <c r="C22" s="19">
        <f>SUM(C19,C20,C21)</f>
        <v>14600</v>
      </c>
      <c r="D22" s="19">
        <f>SUM(D19,D20,D21)</f>
        <v>14600</v>
      </c>
      <c r="E22" s="19">
        <f>SUM(E19,E20,E21)</f>
        <v>14600</v>
      </c>
      <c r="F22" s="19">
        <f>SUM(F19,F20,F21)</f>
        <v>11863.22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6" ht="24.75" customHeight="1">
      <c r="A23" s="14" t="s">
        <v>18</v>
      </c>
      <c r="B23" s="15">
        <v>5000</v>
      </c>
      <c r="C23" s="15">
        <v>5000</v>
      </c>
      <c r="D23" s="15">
        <v>5000</v>
      </c>
      <c r="E23" s="15">
        <v>5000</v>
      </c>
      <c r="F23" s="15">
        <v>3905.55</v>
      </c>
    </row>
    <row r="24" spans="1:6" ht="24.75" customHeight="1">
      <c r="A24" s="14" t="s">
        <v>19</v>
      </c>
      <c r="B24" s="15">
        <v>2000</v>
      </c>
      <c r="C24" s="15">
        <v>16800</v>
      </c>
      <c r="D24" s="15">
        <v>16800</v>
      </c>
      <c r="E24" s="15">
        <v>16800</v>
      </c>
      <c r="F24" s="15">
        <v>9828.88</v>
      </c>
    </row>
    <row r="25" spans="1:6" ht="24.75" customHeight="1">
      <c r="A25" s="14" t="s">
        <v>20</v>
      </c>
      <c r="B25" s="15">
        <v>33000</v>
      </c>
      <c r="C25" s="15">
        <v>39000</v>
      </c>
      <c r="D25" s="15">
        <v>39000</v>
      </c>
      <c r="E25" s="15">
        <v>39000</v>
      </c>
      <c r="F25" s="15">
        <v>35633.59</v>
      </c>
    </row>
    <row r="26" spans="1:6" ht="24.75" customHeight="1">
      <c r="A26" s="22" t="s">
        <v>21</v>
      </c>
      <c r="B26" s="15">
        <v>2000</v>
      </c>
      <c r="C26" s="15">
        <v>2000</v>
      </c>
      <c r="D26" s="15">
        <v>2000</v>
      </c>
      <c r="E26" s="15">
        <v>2000</v>
      </c>
      <c r="F26" s="37">
        <v>625</v>
      </c>
    </row>
    <row r="27" spans="1:6" ht="24.75" customHeight="1">
      <c r="A27" s="22" t="s">
        <v>45</v>
      </c>
      <c r="B27" s="15">
        <v>500</v>
      </c>
      <c r="C27" s="15">
        <v>500</v>
      </c>
      <c r="D27" s="15">
        <v>500</v>
      </c>
      <c r="E27" s="15">
        <v>500</v>
      </c>
      <c r="F27" s="37">
        <v>300</v>
      </c>
    </row>
    <row r="28" spans="1:6" ht="24.75" customHeight="1">
      <c r="A28" s="14" t="s">
        <v>57</v>
      </c>
      <c r="B28" s="15">
        <v>0</v>
      </c>
      <c r="C28" s="15">
        <v>0</v>
      </c>
      <c r="D28" s="39">
        <v>12000</v>
      </c>
      <c r="E28" s="39">
        <v>12000</v>
      </c>
      <c r="F28" s="15">
        <v>5600</v>
      </c>
    </row>
    <row r="29" spans="1:6" ht="24.75" customHeight="1">
      <c r="A29" s="14" t="s">
        <v>22</v>
      </c>
      <c r="B29" s="15">
        <v>7000</v>
      </c>
      <c r="C29" s="15">
        <v>7000</v>
      </c>
      <c r="D29" s="15">
        <v>7000</v>
      </c>
      <c r="E29" s="15">
        <v>7000</v>
      </c>
      <c r="F29" s="15">
        <v>5145</v>
      </c>
    </row>
    <row r="30" spans="1:23" s="10" customFormat="1" ht="24.75" customHeight="1">
      <c r="A30" s="41" t="s">
        <v>23</v>
      </c>
      <c r="B30" s="37">
        <v>500</v>
      </c>
      <c r="C30" s="37">
        <v>1500</v>
      </c>
      <c r="D30" s="37">
        <v>1500</v>
      </c>
      <c r="E30" s="37">
        <v>1500</v>
      </c>
      <c r="F30" s="37">
        <v>705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s="8" customFormat="1" ht="24.75" customHeight="1">
      <c r="A31" s="20" t="s">
        <v>24</v>
      </c>
      <c r="B31" s="17">
        <f>SUM(B23,B24,B25,B26,B27,B29,B30,B28)</f>
        <v>50000</v>
      </c>
      <c r="C31" s="17">
        <f>SUM(C23,C24,C25,C26,C27,C29,C30,C28)</f>
        <v>71800</v>
      </c>
      <c r="D31" s="17">
        <f>SUM(D23,D24,D25,D26,D27,D29,D30,D28)</f>
        <v>83800</v>
      </c>
      <c r="E31" s="17">
        <f>SUM(E23,E24,E25,E26,E27,E29,E30,E28)</f>
        <v>83800</v>
      </c>
      <c r="F31" s="17">
        <f>SUM(F23,F24,F25,F26,F27,F29,F30,F28)</f>
        <v>61743.02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6" ht="24.75" customHeight="1">
      <c r="A32" s="21" t="s">
        <v>25</v>
      </c>
      <c r="B32" s="15">
        <v>4000</v>
      </c>
      <c r="C32" s="15">
        <v>4000</v>
      </c>
      <c r="D32" s="15">
        <v>4000</v>
      </c>
      <c r="E32" s="15">
        <v>4000</v>
      </c>
      <c r="F32" s="15">
        <v>3743.72</v>
      </c>
    </row>
    <row r="33" spans="1:6" ht="24.75" customHeight="1">
      <c r="A33" s="21" t="s">
        <v>26</v>
      </c>
      <c r="B33" s="15">
        <v>500</v>
      </c>
      <c r="C33" s="15">
        <v>500</v>
      </c>
      <c r="D33" s="15">
        <v>500</v>
      </c>
      <c r="E33" s="15">
        <v>500</v>
      </c>
      <c r="F33" s="15">
        <v>0</v>
      </c>
    </row>
    <row r="34" spans="1:23" s="8" customFormat="1" ht="24.75" customHeight="1">
      <c r="A34" s="16" t="s">
        <v>27</v>
      </c>
      <c r="B34" s="17">
        <f>SUM(B32,B33)</f>
        <v>4500</v>
      </c>
      <c r="C34" s="17">
        <f>SUM(C32,C33)</f>
        <v>4500</v>
      </c>
      <c r="D34" s="17">
        <f>SUM(D32,D33)</f>
        <v>4500</v>
      </c>
      <c r="E34" s="17">
        <f>SUM(E32,E33)</f>
        <v>4500</v>
      </c>
      <c r="F34" s="17">
        <f>SUM(F32,F33)</f>
        <v>3743.72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6" ht="24.75" customHeight="1">
      <c r="A35" s="14" t="s">
        <v>28</v>
      </c>
      <c r="B35" s="15">
        <v>600</v>
      </c>
      <c r="C35" s="15">
        <v>800</v>
      </c>
      <c r="D35" s="15">
        <v>800</v>
      </c>
      <c r="E35" s="15">
        <v>800</v>
      </c>
      <c r="F35" s="15">
        <v>517.28</v>
      </c>
    </row>
    <row r="36" spans="1:6" ht="24.75" customHeight="1">
      <c r="A36" s="14" t="s">
        <v>72</v>
      </c>
      <c r="B36" s="15">
        <v>0</v>
      </c>
      <c r="C36" s="15">
        <v>0</v>
      </c>
      <c r="D36" s="39">
        <v>100</v>
      </c>
      <c r="E36" s="39">
        <v>100</v>
      </c>
      <c r="F36" s="15">
        <v>17.05</v>
      </c>
    </row>
    <row r="37" spans="1:6" ht="24.75" customHeight="1">
      <c r="A37" s="22" t="s">
        <v>46</v>
      </c>
      <c r="B37" s="37">
        <v>10</v>
      </c>
      <c r="C37" s="37">
        <v>10</v>
      </c>
      <c r="D37" s="37">
        <v>10</v>
      </c>
      <c r="E37" s="37">
        <v>10</v>
      </c>
      <c r="F37" s="37">
        <v>0.14</v>
      </c>
    </row>
    <row r="38" spans="1:23" s="8" customFormat="1" ht="24.75" customHeight="1">
      <c r="A38" s="20" t="s">
        <v>29</v>
      </c>
      <c r="B38" s="19">
        <f>SUM(B35,B36,B37)</f>
        <v>610</v>
      </c>
      <c r="C38" s="19">
        <f>SUM(C35,C36,C37)</f>
        <v>810</v>
      </c>
      <c r="D38" s="19">
        <f>SUM(D35,D36,D37)</f>
        <v>910</v>
      </c>
      <c r="E38" s="19">
        <f>SUM(E35,E36,E37)</f>
        <v>910</v>
      </c>
      <c r="F38" s="19">
        <f>SUM(F35,F36,F37)</f>
        <v>534.4699999999999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6" ht="24.75" customHeight="1">
      <c r="A39" s="42" t="s">
        <v>47</v>
      </c>
      <c r="B39" s="43">
        <v>5000</v>
      </c>
      <c r="C39" s="43">
        <v>5000</v>
      </c>
      <c r="D39" s="39">
        <v>0</v>
      </c>
      <c r="E39" s="39">
        <v>0</v>
      </c>
      <c r="F39" s="44">
        <v>0</v>
      </c>
    </row>
    <row r="40" spans="1:23" s="8" customFormat="1" ht="24.75" customHeight="1">
      <c r="A40" s="23" t="s">
        <v>43</v>
      </c>
      <c r="B40" s="17">
        <f>B39</f>
        <v>5000</v>
      </c>
      <c r="C40" s="17">
        <f>C39</f>
        <v>5000</v>
      </c>
      <c r="D40" s="17">
        <f>D39</f>
        <v>0</v>
      </c>
      <c r="E40" s="17">
        <f>E39</f>
        <v>0</v>
      </c>
      <c r="F40" s="17">
        <f>F39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6" ht="24.75" customHeight="1">
      <c r="A41" s="45" t="s">
        <v>30</v>
      </c>
      <c r="B41" s="43">
        <v>4000</v>
      </c>
      <c r="C41" s="43">
        <v>4000</v>
      </c>
      <c r="D41" s="43">
        <v>4000</v>
      </c>
      <c r="E41" s="43">
        <v>4000</v>
      </c>
      <c r="F41" s="43">
        <v>7290</v>
      </c>
    </row>
    <row r="42" spans="1:6" ht="24.75" customHeight="1">
      <c r="A42" s="42" t="s">
        <v>31</v>
      </c>
      <c r="B42" s="43">
        <v>2000</v>
      </c>
      <c r="C42" s="43">
        <v>9000</v>
      </c>
      <c r="D42" s="43">
        <v>9000</v>
      </c>
      <c r="E42" s="43">
        <v>9000</v>
      </c>
      <c r="F42" s="44">
        <v>4831.53</v>
      </c>
    </row>
    <row r="43" spans="1:23" s="8" customFormat="1" ht="24.75" customHeight="1">
      <c r="A43" s="24" t="s">
        <v>32</v>
      </c>
      <c r="B43" s="17">
        <f>SUM(B41,B42)</f>
        <v>6000</v>
      </c>
      <c r="C43" s="17">
        <f>SUM(C41,C42)</f>
        <v>13000</v>
      </c>
      <c r="D43" s="17">
        <f>SUM(D41,D42)</f>
        <v>13000</v>
      </c>
      <c r="E43" s="17">
        <f>SUM(E41,E42)</f>
        <v>13000</v>
      </c>
      <c r="F43" s="17">
        <f>SUM(F41,F42)</f>
        <v>12121.529999999999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8" customFormat="1" ht="24.75" customHeight="1">
      <c r="A44" s="35" t="s">
        <v>33</v>
      </c>
      <c r="B44" s="36">
        <f>SUM(B10,B12,B15,B18,B22,B31,B34,B38,B43,B40)</f>
        <v>1614210</v>
      </c>
      <c r="C44" s="36">
        <f>SUM(C10,C12,C15,C18,C22,C31,C34,C38,C43,C40)</f>
        <v>1569210</v>
      </c>
      <c r="D44" s="36">
        <f>SUM(D10,D12,D15,D18,D22,D31,D34,D38,D43,D40)</f>
        <v>1431310</v>
      </c>
      <c r="E44" s="36">
        <f>SUM(E10,E12,E15,E18,E22,E31,E34,E38,E43,E40)</f>
        <v>1371310</v>
      </c>
      <c r="F44" s="36">
        <f>SUM(F10,F12,F15,F18,F22,F31,F34,F38,F43,F40)</f>
        <v>1286233.72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6" ht="24.75" customHeight="1">
      <c r="A45" s="14" t="s">
        <v>54</v>
      </c>
      <c r="B45" s="15"/>
      <c r="C45" s="15"/>
      <c r="D45" s="15"/>
      <c r="E45" s="15"/>
      <c r="F45" s="15"/>
    </row>
    <row r="46" spans="1:6" ht="24.75" customHeight="1">
      <c r="A46" s="14" t="s">
        <v>34</v>
      </c>
      <c r="B46" s="15">
        <v>80000</v>
      </c>
      <c r="C46" s="15">
        <v>100000</v>
      </c>
      <c r="D46" s="39">
        <v>115000</v>
      </c>
      <c r="E46" s="39">
        <v>115000</v>
      </c>
      <c r="F46" s="15">
        <v>77117.54</v>
      </c>
    </row>
    <row r="47" spans="1:23" s="8" customFormat="1" ht="24.75" customHeight="1">
      <c r="A47" s="18" t="s">
        <v>14</v>
      </c>
      <c r="B47" s="19">
        <f>SUM(B46)</f>
        <v>80000</v>
      </c>
      <c r="C47" s="19">
        <f>SUM(C46)</f>
        <v>100000</v>
      </c>
      <c r="D47" s="19">
        <f>SUM(D46)</f>
        <v>115000</v>
      </c>
      <c r="E47" s="19">
        <f>SUM(E46)</f>
        <v>115000</v>
      </c>
      <c r="F47" s="19">
        <f>SUM(F46)</f>
        <v>77117.54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6" ht="24.75" customHeight="1">
      <c r="A48" s="14" t="s">
        <v>55</v>
      </c>
      <c r="B48" s="15">
        <v>75000</v>
      </c>
      <c r="C48" s="15">
        <v>75000</v>
      </c>
      <c r="D48" s="15">
        <v>75000</v>
      </c>
      <c r="E48" s="15">
        <v>75000</v>
      </c>
      <c r="F48" s="15">
        <v>53907.9</v>
      </c>
    </row>
    <row r="49" spans="1:6" ht="24.75" customHeight="1">
      <c r="A49" s="14" t="s">
        <v>56</v>
      </c>
      <c r="B49" s="15">
        <v>28000</v>
      </c>
      <c r="C49" s="15">
        <v>28000</v>
      </c>
      <c r="D49" s="15">
        <v>28000</v>
      </c>
      <c r="E49" s="15">
        <v>28000</v>
      </c>
      <c r="F49" s="15">
        <v>2100</v>
      </c>
    </row>
    <row r="50" spans="1:6" ht="24.75" customHeight="1">
      <c r="A50" s="14" t="s">
        <v>57</v>
      </c>
      <c r="B50" s="15">
        <v>109000</v>
      </c>
      <c r="C50" s="15">
        <v>109000</v>
      </c>
      <c r="D50" s="15">
        <v>109000</v>
      </c>
      <c r="E50" s="15">
        <v>109000</v>
      </c>
      <c r="F50" s="15">
        <v>28395.83</v>
      </c>
    </row>
    <row r="51" spans="1:6" ht="24.75" customHeight="1">
      <c r="A51" s="14" t="s">
        <v>23</v>
      </c>
      <c r="B51" s="15">
        <v>30000</v>
      </c>
      <c r="C51" s="15">
        <v>45000</v>
      </c>
      <c r="D51" s="15">
        <v>45000</v>
      </c>
      <c r="E51" s="15">
        <v>45000</v>
      </c>
      <c r="F51" s="15">
        <v>38162.5</v>
      </c>
    </row>
    <row r="52" spans="1:23" s="8" customFormat="1" ht="24.75" customHeight="1">
      <c r="A52" s="20" t="s">
        <v>48</v>
      </c>
      <c r="B52" s="17">
        <f>SUM(,B48,B49,B50,B51)</f>
        <v>242000</v>
      </c>
      <c r="C52" s="17">
        <f>SUM(,C48,C49,C50,C51)</f>
        <v>257000</v>
      </c>
      <c r="D52" s="17">
        <f>SUM(,D48,D49,D50,D51)</f>
        <v>257000</v>
      </c>
      <c r="E52" s="17">
        <f>SUM(,E48,E49,E50,E51)</f>
        <v>257000</v>
      </c>
      <c r="F52" s="17">
        <f>SUM(,F48,F49,F50,F51)</f>
        <v>122566.23000000001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6" ht="24.75" customHeight="1">
      <c r="A53" s="46" t="s">
        <v>35</v>
      </c>
      <c r="B53" s="47">
        <v>5000</v>
      </c>
      <c r="C53" s="47">
        <v>5000</v>
      </c>
      <c r="D53" s="47">
        <v>5000</v>
      </c>
      <c r="E53" s="47">
        <v>5000</v>
      </c>
      <c r="F53" s="47">
        <v>566.25</v>
      </c>
    </row>
    <row r="54" spans="1:23" s="8" customFormat="1" ht="24.75" customHeight="1">
      <c r="A54" s="25" t="s">
        <v>49</v>
      </c>
      <c r="B54" s="26">
        <f>SUM(B53)</f>
        <v>5000</v>
      </c>
      <c r="C54" s="26">
        <f>SUM(C53)</f>
        <v>5000</v>
      </c>
      <c r="D54" s="26">
        <f>SUM(D53)</f>
        <v>5000</v>
      </c>
      <c r="E54" s="26">
        <f>SUM(E53)</f>
        <v>5000</v>
      </c>
      <c r="F54" s="26">
        <f>SUM(F53)</f>
        <v>566.25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6" ht="24.75" customHeight="1">
      <c r="A55" s="27" t="s">
        <v>36</v>
      </c>
      <c r="B55" s="15">
        <v>3000</v>
      </c>
      <c r="C55" s="15">
        <v>3000</v>
      </c>
      <c r="D55" s="15">
        <v>3000</v>
      </c>
      <c r="E55" s="15">
        <v>3000</v>
      </c>
      <c r="F55" s="15">
        <v>0</v>
      </c>
    </row>
    <row r="56" spans="1:6" ht="24.75" customHeight="1">
      <c r="A56" s="14" t="s">
        <v>25</v>
      </c>
      <c r="B56" s="15">
        <v>8000</v>
      </c>
      <c r="C56" s="15">
        <v>13000</v>
      </c>
      <c r="D56" s="15">
        <v>13000</v>
      </c>
      <c r="E56" s="15">
        <v>13000</v>
      </c>
      <c r="F56" s="15">
        <v>10384.5</v>
      </c>
    </row>
    <row r="57" spans="1:6" ht="24.75" customHeight="1">
      <c r="A57" s="14" t="s">
        <v>26</v>
      </c>
      <c r="B57" s="15">
        <v>1000</v>
      </c>
      <c r="C57" s="15">
        <v>1000</v>
      </c>
      <c r="D57" s="15">
        <v>1000</v>
      </c>
      <c r="E57" s="15">
        <v>1000</v>
      </c>
      <c r="F57" s="15">
        <v>1599.86</v>
      </c>
    </row>
    <row r="58" spans="1:23" s="8" customFormat="1" ht="24.75" customHeight="1">
      <c r="A58" s="16" t="s">
        <v>27</v>
      </c>
      <c r="B58" s="19">
        <f>SUM(B55,B56,B57)</f>
        <v>12000</v>
      </c>
      <c r="C58" s="19">
        <f>SUM(C55,C56,C57)</f>
        <v>17000</v>
      </c>
      <c r="D58" s="19">
        <f>SUM(D55,D56,D57)</f>
        <v>17000</v>
      </c>
      <c r="E58" s="19">
        <f>SUM(E55,E56,E57)</f>
        <v>17000</v>
      </c>
      <c r="F58" s="19">
        <f>SUM(F55,F56,F57)</f>
        <v>11984.36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8" customFormat="1" ht="24.75" customHeight="1">
      <c r="A59" s="35" t="s">
        <v>37</v>
      </c>
      <c r="B59" s="36">
        <f>SUM(B47,B52,B58,B54)</f>
        <v>339000</v>
      </c>
      <c r="C59" s="36">
        <f>SUM(C47,C52,C58,C54)</f>
        <v>379000</v>
      </c>
      <c r="D59" s="36">
        <f>SUM(D47,D52,D58,D54)</f>
        <v>394000</v>
      </c>
      <c r="E59" s="36">
        <f>SUM(E47,E52,E58,E54)</f>
        <v>394000</v>
      </c>
      <c r="F59" s="36">
        <f>SUM(F47,F52,F58,F54)</f>
        <v>212234.38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6" ht="24.75" customHeight="1">
      <c r="A60" s="40" t="s">
        <v>51</v>
      </c>
      <c r="B60" s="39"/>
      <c r="C60" s="39"/>
      <c r="D60" s="39"/>
      <c r="E60" s="39"/>
      <c r="F60" s="39"/>
    </row>
    <row r="61" spans="1:6" s="1" customFormat="1" ht="24.75" customHeight="1">
      <c r="A61" s="14" t="s">
        <v>20</v>
      </c>
      <c r="B61" s="39">
        <v>5000</v>
      </c>
      <c r="C61" s="39">
        <v>5000</v>
      </c>
      <c r="D61" s="39">
        <v>5000</v>
      </c>
      <c r="E61" s="39">
        <v>5000</v>
      </c>
      <c r="F61" s="15">
        <v>0</v>
      </c>
    </row>
    <row r="62" spans="1:23" s="8" customFormat="1" ht="24.75" customHeight="1">
      <c r="A62" s="20" t="s">
        <v>24</v>
      </c>
      <c r="B62" s="17">
        <f>SUM(B61)</f>
        <v>5000</v>
      </c>
      <c r="C62" s="17">
        <f>SUM(C61)</f>
        <v>5000</v>
      </c>
      <c r="D62" s="17">
        <f>SUM(D61)</f>
        <v>5000</v>
      </c>
      <c r="E62" s="17">
        <f>SUM(E61)</f>
        <v>5000</v>
      </c>
      <c r="F62" s="17">
        <f>SUM(F61)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6" s="1" customFormat="1" ht="24.75" customHeight="1">
      <c r="A63" s="14" t="s">
        <v>60</v>
      </c>
      <c r="B63" s="39">
        <v>5000</v>
      </c>
      <c r="C63" s="39">
        <v>5000</v>
      </c>
      <c r="D63" s="39">
        <v>5000</v>
      </c>
      <c r="E63" s="39">
        <v>5000</v>
      </c>
      <c r="F63" s="15">
        <v>0</v>
      </c>
    </row>
    <row r="64" spans="1:23" s="8" customFormat="1" ht="24.75" customHeight="1">
      <c r="A64" s="20" t="s">
        <v>61</v>
      </c>
      <c r="B64" s="17">
        <f>SUM(B63)</f>
        <v>5000</v>
      </c>
      <c r="C64" s="17">
        <f>SUM(C63)</f>
        <v>5000</v>
      </c>
      <c r="D64" s="17">
        <f>SUM(D63)</f>
        <v>5000</v>
      </c>
      <c r="E64" s="17">
        <f>SUM(E63)</f>
        <v>5000</v>
      </c>
      <c r="F64" s="17">
        <f>SUM(F63)</f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8" customFormat="1" ht="30" customHeight="1">
      <c r="A65" s="35" t="s">
        <v>38</v>
      </c>
      <c r="B65" s="36">
        <f>SUM(B62,B64)</f>
        <v>10000</v>
      </c>
      <c r="C65" s="36">
        <f>SUM(C62,C64)</f>
        <v>10000</v>
      </c>
      <c r="D65" s="36">
        <f>SUM(D62,D64)</f>
        <v>10000</v>
      </c>
      <c r="E65" s="36">
        <f>SUM(E62,E64)</f>
        <v>10000</v>
      </c>
      <c r="F65" s="36">
        <f>SUM(F62,F64)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6" ht="42.75" customHeight="1">
      <c r="A66" s="40" t="s">
        <v>52</v>
      </c>
      <c r="B66" s="48"/>
      <c r="C66" s="48"/>
      <c r="D66" s="48"/>
      <c r="E66" s="48"/>
      <c r="F66" s="48"/>
    </row>
    <row r="67" spans="1:6" ht="24.75" customHeight="1">
      <c r="A67" s="14" t="s">
        <v>77</v>
      </c>
      <c r="B67" s="48">
        <v>463000</v>
      </c>
      <c r="C67" s="48">
        <v>463000</v>
      </c>
      <c r="D67" s="48">
        <v>199277</v>
      </c>
      <c r="E67" s="48">
        <v>199277</v>
      </c>
      <c r="F67" s="48">
        <v>199276.68</v>
      </c>
    </row>
    <row r="68" spans="1:23" s="8" customFormat="1" ht="24.75" customHeight="1">
      <c r="A68" s="28" t="s">
        <v>48</v>
      </c>
      <c r="B68" s="29">
        <f>SUM(B67)</f>
        <v>463000</v>
      </c>
      <c r="C68" s="29">
        <f aca="true" t="shared" si="0" ref="C68:F69">SUM(C67)</f>
        <v>463000</v>
      </c>
      <c r="D68" s="29">
        <f t="shared" si="0"/>
        <v>199277</v>
      </c>
      <c r="E68" s="29">
        <f t="shared" si="0"/>
        <v>199277</v>
      </c>
      <c r="F68" s="29">
        <f t="shared" si="0"/>
        <v>199276.68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8" customFormat="1" ht="24.75" customHeight="1">
      <c r="A69" s="35" t="s">
        <v>39</v>
      </c>
      <c r="B69" s="36">
        <f>SUM(B68)</f>
        <v>463000</v>
      </c>
      <c r="C69" s="36">
        <f t="shared" si="0"/>
        <v>463000</v>
      </c>
      <c r="D69" s="36">
        <f t="shared" si="0"/>
        <v>199277</v>
      </c>
      <c r="E69" s="36">
        <f t="shared" si="0"/>
        <v>199277</v>
      </c>
      <c r="F69" s="36">
        <f t="shared" si="0"/>
        <v>199276.68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6" ht="37.5" customHeight="1">
      <c r="A70" s="14" t="s">
        <v>64</v>
      </c>
      <c r="B70" s="15"/>
      <c r="C70" s="15"/>
      <c r="D70" s="15"/>
      <c r="E70" s="15"/>
      <c r="F70" s="15"/>
    </row>
    <row r="71" spans="1:6" ht="24.75" customHeight="1">
      <c r="A71" s="14" t="s">
        <v>34</v>
      </c>
      <c r="B71" s="15">
        <v>4000</v>
      </c>
      <c r="C71" s="15">
        <v>4000</v>
      </c>
      <c r="D71" s="15">
        <v>4000</v>
      </c>
      <c r="E71" s="15">
        <v>4000</v>
      </c>
      <c r="F71" s="15">
        <v>0</v>
      </c>
    </row>
    <row r="72" spans="1:23" s="8" customFormat="1" ht="24.75" customHeight="1">
      <c r="A72" s="18" t="s">
        <v>14</v>
      </c>
      <c r="B72" s="19">
        <f>SUM(B71)</f>
        <v>4000</v>
      </c>
      <c r="C72" s="19">
        <f>SUM(C71)</f>
        <v>4000</v>
      </c>
      <c r="D72" s="19">
        <f>SUM(D71)</f>
        <v>4000</v>
      </c>
      <c r="E72" s="19">
        <f>SUM(E71)</f>
        <v>4000</v>
      </c>
      <c r="F72" s="19">
        <f>SUM(F71)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6" ht="24.75" customHeight="1">
      <c r="A73" s="14" t="s">
        <v>55</v>
      </c>
      <c r="B73" s="15">
        <v>1000</v>
      </c>
      <c r="C73" s="15">
        <v>1000</v>
      </c>
      <c r="D73" s="15">
        <v>1000</v>
      </c>
      <c r="E73" s="15">
        <v>1000</v>
      </c>
      <c r="F73" s="15">
        <v>0</v>
      </c>
    </row>
    <row r="74" spans="1:6" ht="24.75" customHeight="1">
      <c r="A74" s="14" t="s">
        <v>56</v>
      </c>
      <c r="B74" s="15">
        <v>1000</v>
      </c>
      <c r="C74" s="15">
        <v>1000</v>
      </c>
      <c r="D74" s="15">
        <v>1000</v>
      </c>
      <c r="E74" s="15">
        <v>1000</v>
      </c>
      <c r="F74" s="15">
        <v>0</v>
      </c>
    </row>
    <row r="75" spans="1:6" ht="24.75" customHeight="1">
      <c r="A75" s="14" t="s">
        <v>57</v>
      </c>
      <c r="B75" s="15">
        <v>2000</v>
      </c>
      <c r="C75" s="15">
        <v>2000</v>
      </c>
      <c r="D75" s="15">
        <v>2000</v>
      </c>
      <c r="E75" s="15">
        <v>2000</v>
      </c>
      <c r="F75" s="15">
        <v>0</v>
      </c>
    </row>
    <row r="76" spans="1:6" ht="24.75" customHeight="1">
      <c r="A76" s="14" t="s">
        <v>23</v>
      </c>
      <c r="B76" s="15">
        <v>1000</v>
      </c>
      <c r="C76" s="15">
        <v>1000</v>
      </c>
      <c r="D76" s="15">
        <v>1000</v>
      </c>
      <c r="E76" s="15">
        <v>1000</v>
      </c>
      <c r="F76" s="15">
        <v>0</v>
      </c>
    </row>
    <row r="77" spans="1:23" s="8" customFormat="1" ht="24.75" customHeight="1">
      <c r="A77" s="20" t="s">
        <v>24</v>
      </c>
      <c r="B77" s="17">
        <f>SUM(,B73,B74,B75,B76)</f>
        <v>5000</v>
      </c>
      <c r="C77" s="17">
        <f>SUM(,C73,C74,C75,C76)</f>
        <v>5000</v>
      </c>
      <c r="D77" s="17">
        <f>SUM(,D73,D74,D75,D76)</f>
        <v>5000</v>
      </c>
      <c r="E77" s="17">
        <f>SUM(,E73,E74,E75,E76)</f>
        <v>5000</v>
      </c>
      <c r="F77" s="17">
        <f>SUM(,F73,F74,F75,F76)</f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6" ht="24.75" customHeight="1">
      <c r="A78" s="14" t="s">
        <v>25</v>
      </c>
      <c r="B78" s="15">
        <v>1000</v>
      </c>
      <c r="C78" s="15">
        <v>1000</v>
      </c>
      <c r="D78" s="15">
        <v>1000</v>
      </c>
      <c r="E78" s="15">
        <v>1000</v>
      </c>
      <c r="F78" s="15">
        <v>0</v>
      </c>
    </row>
    <row r="79" spans="1:23" s="8" customFormat="1" ht="24.75" customHeight="1">
      <c r="A79" s="16" t="s">
        <v>27</v>
      </c>
      <c r="B79" s="19">
        <f>B78</f>
        <v>1000</v>
      </c>
      <c r="C79" s="19">
        <f>C78</f>
        <v>1000</v>
      </c>
      <c r="D79" s="19">
        <f>D78</f>
        <v>1000</v>
      </c>
      <c r="E79" s="19">
        <f>E78</f>
        <v>1000</v>
      </c>
      <c r="F79" s="19">
        <f>F78</f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8" customFormat="1" ht="24.75" customHeight="1">
      <c r="A80" s="35" t="s">
        <v>62</v>
      </c>
      <c r="B80" s="36">
        <f>SUM(B72,B77,B79)</f>
        <v>10000</v>
      </c>
      <c r="C80" s="36">
        <f>SUM(C72,C77,C79)</f>
        <v>10000</v>
      </c>
      <c r="D80" s="36">
        <f>SUM(D72,D77,D79)</f>
        <v>10000</v>
      </c>
      <c r="E80" s="36">
        <f>SUM(E72,E77,E79)</f>
        <v>10000</v>
      </c>
      <c r="F80" s="36">
        <f>SUM(F72,F77,F79)</f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6" ht="24.75" customHeight="1">
      <c r="A81" s="14" t="s">
        <v>63</v>
      </c>
      <c r="B81" s="15"/>
      <c r="C81" s="15"/>
      <c r="D81" s="15"/>
      <c r="E81" s="15"/>
      <c r="F81" s="15"/>
    </row>
    <row r="82" spans="1:6" ht="24.75" customHeight="1">
      <c r="A82" s="14" t="s">
        <v>34</v>
      </c>
      <c r="B82" s="15">
        <v>21000</v>
      </c>
      <c r="C82" s="15">
        <v>26000</v>
      </c>
      <c r="D82" s="15">
        <v>26000</v>
      </c>
      <c r="E82" s="15">
        <v>26000</v>
      </c>
      <c r="F82" s="15">
        <v>0</v>
      </c>
    </row>
    <row r="83" spans="1:23" s="8" customFormat="1" ht="24.75" customHeight="1">
      <c r="A83" s="18" t="s">
        <v>14</v>
      </c>
      <c r="B83" s="19">
        <f>SUM(B82)</f>
        <v>21000</v>
      </c>
      <c r="C83" s="19">
        <f>SUM(C82)</f>
        <v>26000</v>
      </c>
      <c r="D83" s="19">
        <f>SUM(D82)</f>
        <v>26000</v>
      </c>
      <c r="E83" s="19">
        <f>SUM(E82)</f>
        <v>26000</v>
      </c>
      <c r="F83" s="19">
        <f>SUM(F82)</f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6" ht="24.75" customHeight="1">
      <c r="A84" s="14" t="s">
        <v>55</v>
      </c>
      <c r="B84" s="15">
        <v>1000</v>
      </c>
      <c r="C84" s="15">
        <v>1000</v>
      </c>
      <c r="D84" s="15">
        <v>1000</v>
      </c>
      <c r="E84" s="15">
        <v>1000</v>
      </c>
      <c r="F84" s="15">
        <v>0</v>
      </c>
    </row>
    <row r="85" spans="1:6" ht="24.75" customHeight="1">
      <c r="A85" s="14" t="s">
        <v>56</v>
      </c>
      <c r="B85" s="15">
        <v>500</v>
      </c>
      <c r="C85" s="15">
        <v>500</v>
      </c>
      <c r="D85" s="15">
        <v>500</v>
      </c>
      <c r="E85" s="15">
        <v>500</v>
      </c>
      <c r="F85" s="15">
        <v>0</v>
      </c>
    </row>
    <row r="86" spans="1:6" ht="24.75" customHeight="1">
      <c r="A86" s="14" t="s">
        <v>57</v>
      </c>
      <c r="B86" s="15">
        <v>1000</v>
      </c>
      <c r="C86" s="15">
        <v>1000</v>
      </c>
      <c r="D86" s="15">
        <v>1000</v>
      </c>
      <c r="E86" s="15">
        <v>1000</v>
      </c>
      <c r="F86" s="15">
        <v>0</v>
      </c>
    </row>
    <row r="87" spans="1:6" ht="24.75" customHeight="1">
      <c r="A87" s="14" t="s">
        <v>23</v>
      </c>
      <c r="B87" s="15">
        <v>1000</v>
      </c>
      <c r="C87" s="15">
        <v>1000</v>
      </c>
      <c r="D87" s="15">
        <v>1000</v>
      </c>
      <c r="E87" s="15">
        <v>1000</v>
      </c>
      <c r="F87" s="15">
        <v>0</v>
      </c>
    </row>
    <row r="88" spans="1:23" s="8" customFormat="1" ht="24.75" customHeight="1">
      <c r="A88" s="20" t="s">
        <v>24</v>
      </c>
      <c r="B88" s="17">
        <f>SUM(,B84,B85,B86,B87)</f>
        <v>3500</v>
      </c>
      <c r="C88" s="17">
        <f>SUM(,C84,C85,C86,C87)</f>
        <v>3500</v>
      </c>
      <c r="D88" s="17">
        <f>SUM(,D84,D85,D86,D87)</f>
        <v>3500</v>
      </c>
      <c r="E88" s="17">
        <f>SUM(,E84,E85,E86,E87)</f>
        <v>3500</v>
      </c>
      <c r="F88" s="17">
        <f>SUM(,F84,F85,F86,F87)</f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6" ht="24.75" customHeight="1">
      <c r="A89" s="14" t="s">
        <v>25</v>
      </c>
      <c r="B89" s="15">
        <v>500</v>
      </c>
      <c r="C89" s="15">
        <v>500</v>
      </c>
      <c r="D89" s="15">
        <v>500</v>
      </c>
      <c r="E89" s="15">
        <v>500</v>
      </c>
      <c r="F89" s="15">
        <v>0</v>
      </c>
    </row>
    <row r="90" spans="1:23" s="8" customFormat="1" ht="24.75" customHeight="1">
      <c r="A90" s="16" t="s">
        <v>27</v>
      </c>
      <c r="B90" s="19">
        <f>B89</f>
        <v>500</v>
      </c>
      <c r="C90" s="19">
        <f>C89</f>
        <v>500</v>
      </c>
      <c r="D90" s="19">
        <f>D89</f>
        <v>500</v>
      </c>
      <c r="E90" s="19">
        <f>E89</f>
        <v>500</v>
      </c>
      <c r="F90" s="19">
        <f>F89</f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8" customFormat="1" ht="24.75" customHeight="1">
      <c r="A91" s="35" t="s">
        <v>66</v>
      </c>
      <c r="B91" s="36">
        <f>SUM(B83,B88,B90)</f>
        <v>25000</v>
      </c>
      <c r="C91" s="36">
        <f>SUM(C83,C88,C90)</f>
        <v>30000</v>
      </c>
      <c r="D91" s="36">
        <f>SUM(D83,D88,D90)</f>
        <v>30000</v>
      </c>
      <c r="E91" s="36">
        <f>SUM(E83,E88,E90)</f>
        <v>30000</v>
      </c>
      <c r="F91" s="36">
        <f>SUM(F83,F88,F90)</f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6" ht="24.75" customHeight="1">
      <c r="A92" s="14" t="s">
        <v>53</v>
      </c>
      <c r="B92" s="15"/>
      <c r="C92" s="15"/>
      <c r="D92" s="15"/>
      <c r="E92" s="15"/>
      <c r="F92" s="15"/>
    </row>
    <row r="93" spans="1:6" ht="24.75" customHeight="1">
      <c r="A93" s="14" t="s">
        <v>40</v>
      </c>
      <c r="B93" s="15">
        <v>8000</v>
      </c>
      <c r="C93" s="15">
        <v>8000</v>
      </c>
      <c r="D93" s="39">
        <v>3000</v>
      </c>
      <c r="E93" s="39">
        <v>3000</v>
      </c>
      <c r="F93" s="15">
        <v>2895.68</v>
      </c>
    </row>
    <row r="94" spans="1:23" s="8" customFormat="1" ht="24.75" customHeight="1">
      <c r="A94" s="24" t="s">
        <v>67</v>
      </c>
      <c r="B94" s="19">
        <f>SUM(B93)</f>
        <v>8000</v>
      </c>
      <c r="C94" s="19">
        <f>SUM(C93)</f>
        <v>8000</v>
      </c>
      <c r="D94" s="19">
        <f>SUM(D93)</f>
        <v>3000</v>
      </c>
      <c r="E94" s="19">
        <f>SUM(E93)</f>
        <v>3000</v>
      </c>
      <c r="F94" s="19">
        <f>SUM(F93)</f>
        <v>2895.68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6" ht="24.75" customHeight="1">
      <c r="A95" s="14" t="s">
        <v>30</v>
      </c>
      <c r="B95" s="15">
        <v>16000</v>
      </c>
      <c r="C95" s="15">
        <v>16000</v>
      </c>
      <c r="D95" s="15">
        <v>16000</v>
      </c>
      <c r="E95" s="15">
        <v>16000</v>
      </c>
      <c r="F95" s="15">
        <v>15851.11</v>
      </c>
    </row>
    <row r="96" spans="1:23" s="8" customFormat="1" ht="24.75" customHeight="1">
      <c r="A96" s="24" t="s">
        <v>32</v>
      </c>
      <c r="B96" s="17">
        <f>SUM(B95)</f>
        <v>16000</v>
      </c>
      <c r="C96" s="17">
        <f>SUM(C95)</f>
        <v>16000</v>
      </c>
      <c r="D96" s="17">
        <f>SUM(D95)</f>
        <v>16000</v>
      </c>
      <c r="E96" s="17">
        <f>SUM(E95)</f>
        <v>16000</v>
      </c>
      <c r="F96" s="17">
        <f>SUM(F95)</f>
        <v>15851.11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6" ht="24.75" customHeight="1">
      <c r="A97" s="14" t="s">
        <v>41</v>
      </c>
      <c r="B97" s="15">
        <v>1000</v>
      </c>
      <c r="C97" s="15">
        <v>1000</v>
      </c>
      <c r="D97" s="15">
        <v>1000</v>
      </c>
      <c r="E97" s="15">
        <v>1000</v>
      </c>
      <c r="F97" s="15">
        <v>0</v>
      </c>
    </row>
    <row r="98" spans="1:23" s="8" customFormat="1" ht="24.75" customHeight="1">
      <c r="A98" s="24" t="s">
        <v>68</v>
      </c>
      <c r="B98" s="17">
        <f>SUM(B97)</f>
        <v>1000</v>
      </c>
      <c r="C98" s="17">
        <f>SUM(C97)</f>
        <v>1000</v>
      </c>
      <c r="D98" s="17">
        <f>SUM(D97)</f>
        <v>1000</v>
      </c>
      <c r="E98" s="17">
        <f>SUM(E97)</f>
        <v>1000</v>
      </c>
      <c r="F98" s="17">
        <f>SUM(F97)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s="8" customFormat="1" ht="24.75" customHeight="1">
      <c r="A99" s="35" t="s">
        <v>69</v>
      </c>
      <c r="B99" s="36">
        <f>SUM(B94,B96,B98)</f>
        <v>25000</v>
      </c>
      <c r="C99" s="36">
        <f>SUM(C94,C96,C98)</f>
        <v>25000</v>
      </c>
      <c r="D99" s="36">
        <f>SUM(D94,D96,D98)</f>
        <v>20000</v>
      </c>
      <c r="E99" s="36">
        <f>SUM(E94,E96,E98)</f>
        <v>20000</v>
      </c>
      <c r="F99" s="36">
        <f>SUM(F94,F96,F98)</f>
        <v>18746.79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s="8" customFormat="1" ht="24.75" customHeight="1">
      <c r="A100" s="35" t="s">
        <v>70</v>
      </c>
      <c r="B100" s="36">
        <f>SUM(B99,B69,B65,B59,B44,B91,B80)</f>
        <v>2486210</v>
      </c>
      <c r="C100" s="36">
        <f>SUM(C99,C69,C65,C59,C44,C91,C80)</f>
        <v>2486210</v>
      </c>
      <c r="D100" s="36">
        <f>SUM(D99,D69,D65,D59,D44,D91,D80)</f>
        <v>2094587</v>
      </c>
      <c r="E100" s="36">
        <f>SUM(E99,E69,E65,E59,E44,E91,E80)</f>
        <v>2034587</v>
      </c>
      <c r="F100" s="36">
        <f>SUM(F99,F69,F65,F59,F44,F91,F80)</f>
        <v>1716491.5699999998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6" s="1" customFormat="1" ht="11.25" customHeight="1">
      <c r="A101" s="30"/>
      <c r="B101" s="30"/>
      <c r="C101" s="30"/>
      <c r="D101" s="30"/>
      <c r="E101" s="30"/>
      <c r="F101" s="30"/>
    </row>
    <row r="102" spans="1:6" s="1" customFormat="1" ht="12.75" customHeight="1">
      <c r="A102" s="30"/>
      <c r="B102" s="31"/>
      <c r="C102" s="31"/>
      <c r="D102" s="31"/>
      <c r="E102" s="31"/>
      <c r="F102" s="33"/>
    </row>
    <row r="103" spans="1:6" s="1" customFormat="1" ht="4.5" customHeight="1">
      <c r="A103" s="30"/>
      <c r="B103" s="31"/>
      <c r="C103" s="31"/>
      <c r="D103" s="31"/>
      <c r="E103" s="31"/>
      <c r="F103" s="32"/>
    </row>
    <row r="104" spans="1:6" s="1" customFormat="1" ht="15">
      <c r="A104" s="30"/>
      <c r="B104" s="30"/>
      <c r="C104" s="30"/>
      <c r="D104" s="30"/>
      <c r="E104" s="30"/>
      <c r="F104" s="34"/>
    </row>
    <row r="105" spans="1:6" s="1" customFormat="1" ht="15">
      <c r="A105" s="30"/>
      <c r="B105" s="30"/>
      <c r="C105" s="30"/>
      <c r="D105" s="30"/>
      <c r="E105" s="30"/>
      <c r="F105" s="30"/>
    </row>
  </sheetData>
  <sheetProtection/>
  <mergeCells count="3">
    <mergeCell ref="A1:F1"/>
    <mergeCell ref="A2:F2"/>
    <mergeCell ref="A3:F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Vukičević</dc:creator>
  <cp:keywords/>
  <dc:description/>
  <cp:lastModifiedBy>Kristina Horvatić</cp:lastModifiedBy>
  <cp:lastPrinted>2019-02-13T10:10:20Z</cp:lastPrinted>
  <dcterms:created xsi:type="dcterms:W3CDTF">2016-01-12T08:54:36Z</dcterms:created>
  <dcterms:modified xsi:type="dcterms:W3CDTF">2019-02-13T10:10:23Z</dcterms:modified>
  <cp:category/>
  <cp:version/>
  <cp:contentType/>
  <cp:contentStatus/>
</cp:coreProperties>
</file>